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harity Care\CHARITY CARE CRITERIA\"/>
    </mc:Choice>
  </mc:AlternateContent>
  <xr:revisionPtr revIDLastSave="0" documentId="8_{E4CB9F7D-34AF-4F53-9F7D-B808A5AEEF3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4-0315 ef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G29" i="1" l="1"/>
  <c r="I29" i="1" s="1"/>
  <c r="K29" i="1" s="1"/>
  <c r="M29" i="1" s="1"/>
  <c r="O29" i="1" s="1"/>
  <c r="Q29" i="1" s="1"/>
  <c r="S29" i="1" s="1"/>
  <c r="U29" i="1" s="1"/>
  <c r="W29" i="1" s="1"/>
  <c r="E27" i="1"/>
  <c r="G26" i="1" s="1"/>
  <c r="E26" i="1"/>
  <c r="E25" i="1"/>
  <c r="G24" i="1" s="1"/>
  <c r="E24" i="1"/>
  <c r="E23" i="1"/>
  <c r="G22" i="1" s="1"/>
  <c r="E22" i="1"/>
  <c r="E21" i="1"/>
  <c r="G20" i="1" s="1"/>
  <c r="E20" i="1"/>
  <c r="E19" i="1"/>
  <c r="G18" i="1" s="1"/>
  <c r="E18" i="1"/>
  <c r="E17" i="1"/>
  <c r="G16" i="1" s="1"/>
  <c r="E16" i="1"/>
  <c r="E15" i="1"/>
  <c r="G14" i="1" s="1"/>
  <c r="E14" i="1"/>
  <c r="U13" i="1"/>
  <c r="W12" i="1" s="1"/>
  <c r="S13" i="1"/>
  <c r="U12" i="1" s="1"/>
  <c r="Q13" i="1"/>
  <c r="S12" i="1" s="1"/>
  <c r="O13" i="1"/>
  <c r="Q12" i="1" s="1"/>
  <c r="M13" i="1"/>
  <c r="O12" i="1" s="1"/>
  <c r="G12" i="1"/>
  <c r="E12" i="1"/>
  <c r="G13" i="1" l="1"/>
  <c r="I12" i="1" s="1"/>
  <c r="I13" i="1" s="1"/>
  <c r="K12" i="1" s="1"/>
  <c r="K13" i="1" s="1"/>
  <c r="M12" i="1" s="1"/>
  <c r="G23" i="1"/>
  <c r="I22" i="1" s="1"/>
  <c r="I23" i="1" s="1"/>
  <c r="K22" i="1" s="1"/>
  <c r="K23" i="1" s="1"/>
  <c r="M22" i="1" s="1"/>
  <c r="M23" i="1" s="1"/>
  <c r="O22" i="1" s="1"/>
  <c r="O23" i="1" s="1"/>
  <c r="Q22" i="1" s="1"/>
  <c r="Q23" i="1" s="1"/>
  <c r="S22" i="1" s="1"/>
  <c r="S23" i="1" s="1"/>
  <c r="U22" i="1" s="1"/>
  <c r="U23" i="1" s="1"/>
  <c r="W22" i="1" s="1"/>
  <c r="G15" i="1"/>
  <c r="I14" i="1" s="1"/>
  <c r="I15" i="1" s="1"/>
  <c r="K14" i="1" s="1"/>
  <c r="K15" i="1" s="1"/>
  <c r="M14" i="1" s="1"/>
  <c r="M15" i="1" s="1"/>
  <c r="O14" i="1" s="1"/>
  <c r="O15" i="1" s="1"/>
  <c r="Q14" i="1" s="1"/>
  <c r="Q15" i="1" s="1"/>
  <c r="S14" i="1" s="1"/>
  <c r="S15" i="1" s="1"/>
  <c r="U14" i="1" s="1"/>
  <c r="U15" i="1" s="1"/>
  <c r="W14" i="1" s="1"/>
  <c r="G25" i="1"/>
  <c r="I24" i="1" s="1"/>
  <c r="I25" i="1" s="1"/>
  <c r="K24" i="1" s="1"/>
  <c r="K25" i="1" s="1"/>
  <c r="M24" i="1" s="1"/>
  <c r="M25" i="1" s="1"/>
  <c r="O24" i="1" s="1"/>
  <c r="O25" i="1" s="1"/>
  <c r="Q24" i="1" s="1"/>
  <c r="Q25" i="1" s="1"/>
  <c r="S24" i="1" s="1"/>
  <c r="S25" i="1" s="1"/>
  <c r="U24" i="1" s="1"/>
  <c r="U25" i="1" s="1"/>
  <c r="W24" i="1" s="1"/>
  <c r="G21" i="1"/>
  <c r="I20" i="1" s="1"/>
  <c r="I21" i="1" s="1"/>
  <c r="K20" i="1" s="1"/>
  <c r="K21" i="1" s="1"/>
  <c r="M20" i="1" s="1"/>
  <c r="M21" i="1" s="1"/>
  <c r="O20" i="1" s="1"/>
  <c r="O21" i="1" s="1"/>
  <c r="Q20" i="1" s="1"/>
  <c r="Q21" i="1" s="1"/>
  <c r="S20" i="1" s="1"/>
  <c r="S21" i="1" s="1"/>
  <c r="U20" i="1" s="1"/>
  <c r="U21" i="1" s="1"/>
  <c r="W20" i="1" s="1"/>
  <c r="G19" i="1"/>
  <c r="I18" i="1" s="1"/>
  <c r="I19" i="1" s="1"/>
  <c r="K18" i="1" s="1"/>
  <c r="K19" i="1" s="1"/>
  <c r="M18" i="1" s="1"/>
  <c r="M19" i="1" s="1"/>
  <c r="O18" i="1" s="1"/>
  <c r="O19" i="1" s="1"/>
  <c r="Q18" i="1" s="1"/>
  <c r="Q19" i="1" s="1"/>
  <c r="S18" i="1" s="1"/>
  <c r="S19" i="1" s="1"/>
  <c r="U18" i="1" s="1"/>
  <c r="U19" i="1" s="1"/>
  <c r="W18" i="1" s="1"/>
  <c r="G17" i="1"/>
  <c r="I16" i="1" s="1"/>
  <c r="I17" i="1" s="1"/>
  <c r="K16" i="1" s="1"/>
  <c r="K17" i="1" s="1"/>
  <c r="M16" i="1" s="1"/>
  <c r="M17" i="1" s="1"/>
  <c r="O16" i="1" s="1"/>
  <c r="O17" i="1" s="1"/>
  <c r="Q16" i="1" s="1"/>
  <c r="Q17" i="1" s="1"/>
  <c r="S16" i="1" s="1"/>
  <c r="S17" i="1" s="1"/>
  <c r="U16" i="1" s="1"/>
  <c r="U17" i="1" s="1"/>
  <c r="W16" i="1" s="1"/>
  <c r="G27" i="1"/>
  <c r="I26" i="1" s="1"/>
  <c r="I27" i="1" s="1"/>
  <c r="K26" i="1" s="1"/>
  <c r="K27" i="1" s="1"/>
  <c r="M26" i="1" s="1"/>
  <c r="M27" i="1" s="1"/>
  <c r="O26" i="1" s="1"/>
  <c r="O27" i="1" s="1"/>
  <c r="Q26" i="1" s="1"/>
  <c r="Q27" i="1" s="1"/>
  <c r="S26" i="1" s="1"/>
  <c r="S27" i="1" s="1"/>
  <c r="U26" i="1" s="1"/>
  <c r="U27" i="1" s="1"/>
  <c r="W26" i="1" s="1"/>
</calcChain>
</file>

<file path=xl/sharedStrings.xml><?xml version="1.0" encoding="utf-8"?>
<sst xmlns="http://schemas.openxmlformats.org/spreadsheetml/2006/main" count="157" uniqueCount="44">
  <si>
    <t>NJ CC</t>
  </si>
  <si>
    <t>No W/O</t>
  </si>
  <si>
    <t>Patients need to be screened for New Jersey Charity Care Program</t>
  </si>
  <si>
    <t>&gt;551%</t>
  </si>
  <si>
    <t>Patient Pays</t>
  </si>
  <si>
    <t>Family Size</t>
  </si>
  <si>
    <t>20%*</t>
  </si>
  <si>
    <t>40%**</t>
  </si>
  <si>
    <t>40%***</t>
  </si>
  <si>
    <t>&lt;=200%</t>
  </si>
  <si>
    <t>&gt;200%&lt;=225%</t>
  </si>
  <si>
    <t>&gt;225%&lt;=250%</t>
  </si>
  <si>
    <t>&gt;250%&lt;=275%</t>
  </si>
  <si>
    <t>&gt;275%&lt;=300%</t>
  </si>
  <si>
    <t>&gt;300%&lt;=350%</t>
  </si>
  <si>
    <t>&gt;350%&lt;=400%</t>
  </si>
  <si>
    <t>&gt;400%&lt;=450%</t>
  </si>
  <si>
    <t>&gt;450%&lt;=500%</t>
  </si>
  <si>
    <t>&gt;500%&lt;=550%</t>
  </si>
  <si>
    <t>&gt;550%</t>
  </si>
  <si>
    <t>or less</t>
  </si>
  <si>
    <t>to</t>
  </si>
  <si>
    <t>or more</t>
  </si>
  <si>
    <t>For families with more than 8 members, add the following amounts to the highest amount in each column for each additional family member</t>
  </si>
  <si>
    <t>ASSET CRITERIA</t>
  </si>
  <si>
    <t>1. Any patient with Assets in Excess of $50,000 maybe required to provide proof of assets.</t>
  </si>
  <si>
    <t>New Jersey Charity Care Program</t>
  </si>
  <si>
    <t>2. The application must be reviewed by the PBS Patient Access Manager or PBS Director and approval will be based on their discretion.</t>
  </si>
  <si>
    <t>of their gross annual income (l.e. bills unpaid by other parties), then the amount in excess of 30% Is considered hospital payment</t>
  </si>
  <si>
    <t>-Individual Assets cannot exceed $7,500 and family assets cannot exceed $15,000.</t>
  </si>
  <si>
    <t>*A pregnant woman is counted as 2 family members.</t>
  </si>
  <si>
    <t>of Rate</t>
  </si>
  <si>
    <t>Inspira Health Network Financial Assistance Program</t>
  </si>
  <si>
    <t>* - If patient qualifies for New Jersey Charity Care, then New Jersey Charity Care Discount - 60% &amp; IMC Discount - 20% = Total Discount of 80%</t>
  </si>
  <si>
    <t>** - If patient qualifies for New Jersey Charity Care, then New Jersey Charity Care Discount - 40% &amp; IMC Discount - 20% = Total Discount of 60%</t>
  </si>
  <si>
    <t>*** - If patient qualifies for New Jersey Charity Care, then New Jersey Charity Care Discount - 20% &amp; IMC Discount - 40% = Total Discount of 60%</t>
  </si>
  <si>
    <t>IMC CC</t>
  </si>
  <si>
    <t>assistance (charity care).</t>
  </si>
  <si>
    <t>New Jersey Charity Care, and Inspira Health Network Financial Assistance Program Eligibility Criteria</t>
  </si>
  <si>
    <t>If patient on the &gt;200% to &lt;=300% sliding fee scale for NJ Funded Charity Care, are responsible for qualified out-of-pocket paid medical expenses in excess of 30% of their gross annual income, then the amount in excess of 30% is considered hospital payment assistance(NJ funded Charity Care)</t>
  </si>
  <si>
    <t>-If patients on the 20% to 80% sliding fee scale are responsible for qualified out-of-pocket paid medical expenses in excess of 30%</t>
  </si>
  <si>
    <r>
      <t xml:space="preserve">Effective: </t>
    </r>
    <r>
      <rPr>
        <sz val="10"/>
        <rFont val="Franklin Gothic Book"/>
        <family val="2"/>
      </rPr>
      <t>March 15, 2024</t>
    </r>
  </si>
  <si>
    <t>2024 Poverty Level:</t>
  </si>
  <si>
    <t>Households with more than 8 persons, add $5,380 for each additional person.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</si>
</sst>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2"/>
      <name val="Franklin Gothic Book"/>
      <family val="2"/>
    </font>
    <font>
      <sz val="10"/>
      <name val="Franklin Gothic Book"/>
      <family val="2"/>
    </font>
    <font>
      <sz val="8"/>
      <name val="Franklin Gothic Book"/>
      <family val="2"/>
    </font>
    <font>
      <b/>
      <sz val="10"/>
      <name val="Franklin Gothic Book"/>
      <family val="2"/>
    </font>
    <font>
      <b/>
      <i/>
      <sz val="10"/>
      <name val="Book Antiqua"/>
      <family val="1"/>
    </font>
    <font>
      <b/>
      <u/>
      <sz val="12"/>
      <name val="Franklin Gothic Book"/>
      <family val="2"/>
    </font>
    <font>
      <sz val="10"/>
      <color rgb="FF0000FF"/>
      <name val="Franklin Gothic Book"/>
      <family val="2"/>
    </font>
    <font>
      <b/>
      <sz val="10"/>
      <color rgb="FF0000FF"/>
      <name val="Franklin Gothic Book"/>
      <family val="2"/>
    </font>
    <font>
      <b/>
      <i/>
      <sz val="10"/>
      <color rgb="FFC00000"/>
      <name val="Franklin Gothic Book"/>
      <family val="2"/>
    </font>
    <font>
      <sz val="10"/>
      <color rgb="FFC00000"/>
      <name val="Franklin Gothic Book"/>
      <family val="2"/>
    </font>
    <font>
      <i/>
      <sz val="10"/>
      <color rgb="FFC00000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theme="3" tint="-0.499984740745262"/>
      </right>
      <top/>
      <bottom/>
      <diagonal/>
    </border>
    <border>
      <left/>
      <right/>
      <top/>
      <bottom style="medium">
        <color theme="3" tint="-0.499984740745262"/>
      </bottom>
      <diagonal/>
    </border>
    <border>
      <left/>
      <right style="hair">
        <color theme="3" tint="-0.499984740745262"/>
      </right>
      <top/>
      <bottom style="medium">
        <color theme="3" tint="-0.499984740745262"/>
      </bottom>
      <diagonal/>
    </border>
    <border>
      <left/>
      <right/>
      <top style="hair">
        <color theme="3" tint="-0.499984740745262"/>
      </top>
      <bottom/>
      <diagonal/>
    </border>
    <border>
      <left/>
      <right style="hair">
        <color theme="3" tint="-0.499984740745262"/>
      </right>
      <top style="hair">
        <color theme="3" tint="-0.499984740745262"/>
      </top>
      <bottom/>
      <diagonal/>
    </border>
    <border>
      <left/>
      <right/>
      <top/>
      <bottom style="hair">
        <color theme="3" tint="-0.499984740745262"/>
      </bottom>
      <diagonal/>
    </border>
    <border>
      <left/>
      <right style="hair">
        <color theme="3" tint="-0.499984740745262"/>
      </right>
      <top/>
      <bottom style="hair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 style="hair">
        <color theme="3" tint="-0.499984740745262"/>
      </bottom>
      <diagonal/>
    </border>
    <border>
      <left/>
      <right/>
      <top style="medium">
        <color indexed="64"/>
      </top>
      <bottom style="hair">
        <color theme="3" tint="-0.499984740745262"/>
      </bottom>
      <diagonal/>
    </border>
    <border>
      <left style="hair">
        <color theme="3" tint="-0.499984740745262"/>
      </left>
      <right/>
      <top style="medium">
        <color indexed="64"/>
      </top>
      <bottom style="hair">
        <color theme="3" tint="-0.499984740745262"/>
      </bottom>
      <diagonal/>
    </border>
    <border>
      <left/>
      <right style="medium">
        <color indexed="64"/>
      </right>
      <top style="medium">
        <color indexed="64"/>
      </top>
      <bottom style="hair">
        <color theme="3" tint="-0.499984740745262"/>
      </bottom>
      <diagonal/>
    </border>
    <border>
      <left style="medium">
        <color indexed="64"/>
      </left>
      <right style="hair">
        <color theme="3" tint="-0.499984740745262"/>
      </right>
      <top style="hair">
        <color theme="3" tint="-0.499984740745262"/>
      </top>
      <bottom/>
      <diagonal/>
    </border>
    <border>
      <left style="medium">
        <color indexed="64"/>
      </left>
      <right style="hair">
        <color theme="3" tint="-0.499984740745262"/>
      </right>
      <top style="medium">
        <color theme="3" tint="-0.499984740745262"/>
      </top>
      <bottom/>
      <diagonal/>
    </border>
    <border>
      <left style="medium">
        <color indexed="64"/>
      </left>
      <right style="hair">
        <color theme="3" tint="-0.499984740745262"/>
      </right>
      <top/>
      <bottom/>
      <diagonal/>
    </border>
    <border>
      <left/>
      <right style="medium">
        <color indexed="64"/>
      </right>
      <top style="hair">
        <color theme="3" tint="-0.499984740745262"/>
      </top>
      <bottom/>
      <diagonal/>
    </border>
    <border>
      <left/>
      <right style="medium">
        <color indexed="64"/>
      </right>
      <top/>
      <bottom style="hair">
        <color theme="3" tint="-0.499984740745262"/>
      </bottom>
      <diagonal/>
    </border>
    <border>
      <left/>
      <right style="hair">
        <color theme="3" tint="-0.499984740745262"/>
      </right>
      <top/>
      <bottom style="medium">
        <color indexed="64"/>
      </bottom>
      <diagonal/>
    </border>
    <border>
      <left/>
      <right/>
      <top style="medium">
        <color theme="3" tint="-0.499984740745262"/>
      </top>
      <bottom/>
      <diagonal/>
    </border>
    <border>
      <left/>
      <right style="hair">
        <color theme="3" tint="-0.499984740745262"/>
      </right>
      <top style="medium">
        <color theme="3" tint="-0.499984740745262"/>
      </top>
      <bottom/>
      <diagonal/>
    </border>
    <border>
      <left/>
      <right style="hair">
        <color theme="3" tint="-0.499984740745262"/>
      </right>
      <top style="medium">
        <color indexed="64"/>
      </top>
      <bottom style="hair">
        <color theme="3" tint="-0.499984740745262"/>
      </bottom>
      <diagonal/>
    </border>
    <border>
      <left/>
      <right style="medium">
        <color indexed="64"/>
      </right>
      <top style="medium">
        <color theme="3" tint="-0.499984740745262"/>
      </top>
      <bottom/>
      <diagonal/>
    </border>
    <border>
      <left style="medium">
        <color indexed="64"/>
      </left>
      <right style="hair">
        <color theme="3" tint="-0.499984740745262"/>
      </right>
      <top/>
      <bottom style="medium">
        <color theme="3" tint="-0.499984740745262"/>
      </bottom>
      <diagonal/>
    </border>
    <border>
      <left style="hair">
        <color theme="3" tint="-0.499984740745262"/>
      </left>
      <right/>
      <top/>
      <bottom style="medium">
        <color theme="3" tint="-0.499984740745262"/>
      </bottom>
      <diagonal/>
    </border>
    <border>
      <left/>
      <right style="medium">
        <color indexed="64"/>
      </right>
      <top/>
      <bottom style="medium">
        <color theme="3" tint="-0.499984740745262"/>
      </bottom>
      <diagonal/>
    </border>
    <border>
      <left style="medium">
        <color indexed="64"/>
      </left>
      <right style="hair">
        <color theme="3" tint="-0.499984740745262"/>
      </right>
      <top/>
      <bottom style="hair">
        <color theme="3" tint="-0.499984740745262"/>
      </bottom>
      <diagonal/>
    </border>
    <border>
      <left style="medium">
        <color indexed="64"/>
      </left>
      <right style="hair">
        <color theme="3" tint="-0.499984740745262"/>
      </right>
      <top/>
      <bottom style="medium">
        <color indexed="64"/>
      </bottom>
      <diagonal/>
    </border>
    <border>
      <left/>
      <right/>
      <top style="medium">
        <color theme="3" tint="-0.499984740745262"/>
      </top>
      <bottom style="medium">
        <color theme="3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7" fillId="0" borderId="0" xfId="0" applyFont="1" applyAlignment="1">
      <alignment horizontal="center"/>
    </xf>
    <xf numFmtId="9" fontId="8" fillId="0" borderId="0" xfId="0" applyNumberFormat="1" applyFont="1"/>
    <xf numFmtId="0" fontId="8" fillId="0" borderId="0" xfId="0" applyFont="1" applyAlignment="1">
      <alignment horizontal="center"/>
    </xf>
    <xf numFmtId="9" fontId="8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42" fontId="7" fillId="0" borderId="0" xfId="0" applyNumberFormat="1" applyFont="1"/>
    <xf numFmtId="0" fontId="7" fillId="0" borderId="0" xfId="0" applyFont="1"/>
    <xf numFmtId="0" fontId="6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/>
    <xf numFmtId="42" fontId="7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vertical="top"/>
    </xf>
    <xf numFmtId="0" fontId="7" fillId="0" borderId="0" xfId="0" applyFont="1" applyAlignment="1">
      <alignment wrapText="1"/>
    </xf>
    <xf numFmtId="42" fontId="0" fillId="5" borderId="0" xfId="0" applyNumberFormat="1" applyFill="1" applyAlignment="1">
      <alignment horizontal="center"/>
    </xf>
    <xf numFmtId="42" fontId="0" fillId="5" borderId="7" xfId="0" applyNumberFormat="1" applyFill="1" applyBorder="1"/>
    <xf numFmtId="42" fontId="0" fillId="5" borderId="0" xfId="0" applyNumberFormat="1" applyFill="1"/>
    <xf numFmtId="42" fontId="0" fillId="5" borderId="8" xfId="0" applyNumberFormat="1" applyFill="1" applyBorder="1" applyAlignment="1">
      <alignment horizontal="center"/>
    </xf>
    <xf numFmtId="42" fontId="0" fillId="5" borderId="9" xfId="0" applyNumberFormat="1" applyFill="1" applyBorder="1"/>
    <xf numFmtId="42" fontId="0" fillId="5" borderId="8" xfId="0" applyNumberFormat="1" applyFill="1" applyBorder="1"/>
    <xf numFmtId="0" fontId="7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42" fontId="0" fillId="5" borderId="11" xfId="0" applyNumberFormat="1" applyFill="1" applyBorder="1"/>
    <xf numFmtId="42" fontId="0" fillId="5" borderId="10" xfId="0" applyNumberFormat="1" applyFill="1" applyBorder="1" applyAlignment="1">
      <alignment horizontal="center"/>
    </xf>
    <xf numFmtId="42" fontId="0" fillId="5" borderId="10" xfId="0" applyNumberFormat="1" applyFill="1" applyBorder="1"/>
    <xf numFmtId="0" fontId="4" fillId="5" borderId="12" xfId="0" applyFont="1" applyFill="1" applyBorder="1" applyAlignment="1">
      <alignment horizontal="center" vertical="center"/>
    </xf>
    <xf numFmtId="42" fontId="0" fillId="5" borderId="13" xfId="0" applyNumberFormat="1" applyFill="1" applyBorder="1"/>
    <xf numFmtId="42" fontId="0" fillId="5" borderId="12" xfId="0" applyNumberFormat="1" applyFill="1" applyBorder="1" applyAlignment="1">
      <alignment horizontal="center"/>
    </xf>
    <xf numFmtId="42" fontId="0" fillId="5" borderId="12" xfId="0" applyNumberFormat="1" applyFill="1" applyBorder="1"/>
    <xf numFmtId="164" fontId="7" fillId="0" borderId="0" xfId="1" applyNumberFormat="1" applyFont="1" applyBorder="1"/>
    <xf numFmtId="164" fontId="7" fillId="0" borderId="0" xfId="0" applyNumberFormat="1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indent="1"/>
    </xf>
    <xf numFmtId="0" fontId="14" fillId="0" borderId="0" xfId="0" applyFont="1"/>
    <xf numFmtId="0" fontId="15" fillId="0" borderId="0" xfId="0" applyFont="1"/>
    <xf numFmtId="6" fontId="14" fillId="0" borderId="0" xfId="0" applyNumberFormat="1" applyFont="1"/>
    <xf numFmtId="0" fontId="16" fillId="0" borderId="0" xfId="0" applyFont="1"/>
    <xf numFmtId="0" fontId="15" fillId="0" borderId="0" xfId="0" applyFont="1" applyAlignment="1">
      <alignment horizontal="center"/>
    </xf>
    <xf numFmtId="0" fontId="7" fillId="0" borderId="0" xfId="0" quotePrefix="1" applyFont="1" applyAlignment="1">
      <alignment horizontal="left" indent="1"/>
    </xf>
    <xf numFmtId="0" fontId="6" fillId="2" borderId="14" xfId="0" applyFont="1" applyFill="1" applyBorder="1" applyAlignment="1">
      <alignment horizontal="center"/>
    </xf>
    <xf numFmtId="9" fontId="6" fillId="2" borderId="15" xfId="0" applyNumberFormat="1" applyFont="1" applyFill="1" applyBorder="1" applyAlignment="1">
      <alignment horizontal="center"/>
    </xf>
    <xf numFmtId="9" fontId="6" fillId="3" borderId="15" xfId="0" applyNumberFormat="1" applyFont="1" applyFill="1" applyBorder="1" applyAlignment="1">
      <alignment horizontal="center"/>
    </xf>
    <xf numFmtId="9" fontId="6" fillId="2" borderId="16" xfId="0" applyNumberFormat="1" applyFont="1" applyFill="1" applyBorder="1" applyAlignment="1">
      <alignment horizontal="center"/>
    </xf>
    <xf numFmtId="9" fontId="6" fillId="3" borderId="17" xfId="0" applyNumberFormat="1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7" fillId="0" borderId="1" xfId="0" applyFont="1" applyBorder="1"/>
    <xf numFmtId="9" fontId="8" fillId="0" borderId="2" xfId="0" applyNumberFormat="1" applyFont="1" applyBorder="1"/>
    <xf numFmtId="0" fontId="2" fillId="5" borderId="19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wrapText="1"/>
    </xf>
    <xf numFmtId="42" fontId="0" fillId="5" borderId="21" xfId="0" applyNumberFormat="1" applyFill="1" applyBorder="1"/>
    <xf numFmtId="42" fontId="0" fillId="5" borderId="22" xfId="0" applyNumberFormat="1" applyFill="1" applyBorder="1"/>
    <xf numFmtId="42" fontId="0" fillId="5" borderId="2" xfId="0" applyNumberFormat="1" applyFill="1" applyBorder="1"/>
    <xf numFmtId="0" fontId="4" fillId="5" borderId="3" xfId="0" applyFont="1" applyFill="1" applyBorder="1" applyAlignment="1">
      <alignment horizontal="center" vertical="center"/>
    </xf>
    <xf numFmtId="42" fontId="0" fillId="5" borderId="23" xfId="0" applyNumberFormat="1" applyFill="1" applyBorder="1"/>
    <xf numFmtId="42" fontId="0" fillId="5" borderId="3" xfId="0" applyNumberFormat="1" applyFill="1" applyBorder="1" applyAlignment="1">
      <alignment horizontal="center"/>
    </xf>
    <xf numFmtId="42" fontId="0" fillId="5" borderId="4" xfId="0" applyNumberFormat="1" applyFill="1" applyBorder="1"/>
    <xf numFmtId="164" fontId="7" fillId="0" borderId="0" xfId="0" applyNumberFormat="1" applyFont="1" applyAlignment="1">
      <alignment horizontal="center"/>
    </xf>
    <xf numFmtId="6" fontId="15" fillId="0" borderId="0" xfId="0" applyNumberFormat="1" applyFont="1"/>
    <xf numFmtId="0" fontId="7" fillId="6" borderId="33" xfId="0" applyFont="1" applyFill="1" applyBorder="1" applyAlignment="1">
      <alignment horizontal="left" wrapText="1"/>
    </xf>
    <xf numFmtId="0" fontId="4" fillId="5" borderId="18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3" fillId="5" borderId="0" xfId="0" applyFont="1" applyFill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shrinkToFit="1"/>
    </xf>
    <xf numFmtId="0" fontId="3" fillId="5" borderId="7" xfId="0" applyFont="1" applyFill="1" applyBorder="1" applyAlignment="1">
      <alignment horizontal="center" shrinkToFit="1"/>
    </xf>
    <xf numFmtId="0" fontId="2" fillId="5" borderId="20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9" fontId="2" fillId="5" borderId="0" xfId="0" applyNumberFormat="1" applyFont="1" applyFill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24" xfId="0" applyFont="1" applyFill="1" applyBorder="1" applyAlignment="1">
      <alignment horizontal="center" wrapText="1"/>
    </xf>
    <xf numFmtId="0" fontId="2" fillId="5" borderId="25" xfId="0" applyFont="1" applyFill="1" applyBorder="1" applyAlignment="1">
      <alignment horizontal="center" wrapText="1"/>
    </xf>
    <xf numFmtId="0" fontId="2" fillId="5" borderId="27" xfId="0" applyFont="1" applyFill="1" applyBorder="1" applyAlignment="1">
      <alignment horizontal="center" wrapText="1"/>
    </xf>
    <xf numFmtId="0" fontId="4" fillId="5" borderId="3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shrinkToFit="1"/>
    </xf>
    <xf numFmtId="0" fontId="2" fillId="5" borderId="29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9" fontId="6" fillId="3" borderId="0" xfId="0" applyNumberFormat="1" applyFont="1" applyFill="1" applyAlignment="1">
      <alignment horizontal="center"/>
    </xf>
    <xf numFmtId="9" fontId="6" fillId="3" borderId="5" xfId="0" applyNumberFormat="1" applyFont="1" applyFill="1" applyBorder="1" applyAlignment="1">
      <alignment horizontal="center"/>
    </xf>
    <xf numFmtId="9" fontId="6" fillId="3" borderId="6" xfId="0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/>
    </xf>
    <xf numFmtId="9" fontId="6" fillId="2" borderId="16" xfId="0" applyNumberFormat="1" applyFont="1" applyFill="1" applyBorder="1" applyAlignment="1">
      <alignment horizontal="center"/>
    </xf>
    <xf numFmtId="9" fontId="6" fillId="2" borderId="26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</xdr:rowOff>
    </xdr:from>
    <xdr:to>
      <xdr:col>2</xdr:col>
      <xdr:colOff>600075</xdr:colOff>
      <xdr:row>1</xdr:row>
      <xdr:rowOff>19050</xdr:rowOff>
    </xdr:to>
    <xdr:pic>
      <xdr:nvPicPr>
        <xdr:cNvPr id="3" name="Picture 1" descr="Description: Description: Description: Description: cid:image001.png@01CE3C4C.356278B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"/>
          <a:ext cx="1428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3.5" x14ac:dyDescent="0.25"/>
  <cols>
    <col min="1" max="1" width="9.140625" style="7"/>
    <col min="2" max="2" width="4.7109375" style="7" customWidth="1"/>
    <col min="3" max="3" width="12.140625" style="7" customWidth="1"/>
    <col min="4" max="4" width="3.7109375" style="1" bestFit="1" customWidth="1"/>
    <col min="5" max="5" width="12.140625" style="7" customWidth="1"/>
    <col min="6" max="6" width="8.28515625" style="1" bestFit="1" customWidth="1"/>
    <col min="7" max="7" width="12.140625" style="7" customWidth="1"/>
    <col min="8" max="8" width="6" style="1" bestFit="1" customWidth="1"/>
    <col min="9" max="9" width="12.140625" style="7" customWidth="1"/>
    <col min="10" max="10" width="6" style="1" bestFit="1" customWidth="1"/>
    <col min="11" max="11" width="12.140625" style="7" customWidth="1"/>
    <col min="12" max="12" width="3.7109375" style="1" bestFit="1" customWidth="1"/>
    <col min="13" max="13" width="12.140625" style="7" customWidth="1"/>
    <col min="14" max="14" width="4.7109375" style="7" customWidth="1"/>
    <col min="15" max="15" width="10.42578125" style="7" bestFit="1" customWidth="1"/>
    <col min="16" max="16" width="4.7109375" style="7" customWidth="1"/>
    <col min="17" max="17" width="10.7109375" style="7" bestFit="1" customWidth="1"/>
    <col min="18" max="18" width="4.7109375" style="7" customWidth="1"/>
    <col min="19" max="19" width="10.7109375" style="7" bestFit="1" customWidth="1"/>
    <col min="20" max="20" width="4.7109375" style="7" customWidth="1"/>
    <col min="21" max="21" width="10.140625" style="7" bestFit="1" customWidth="1"/>
    <col min="22" max="22" width="4.7109375" style="7" customWidth="1"/>
    <col min="23" max="23" width="10.140625" style="7" bestFit="1" customWidth="1"/>
    <col min="24" max="16384" width="9.140625" style="7"/>
  </cols>
  <sheetData>
    <row r="1" spans="1:24" ht="50.25" customHeight="1" x14ac:dyDescent="0.25">
      <c r="D1" s="7"/>
      <c r="F1" s="7"/>
      <c r="H1" s="7"/>
      <c r="J1" s="7"/>
      <c r="L1" s="7"/>
    </row>
    <row r="2" spans="1:24" ht="16.5" x14ac:dyDescent="0.3">
      <c r="A2" s="8" t="s">
        <v>38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4" s="9" customFormat="1" x14ac:dyDescent="0.25">
      <c r="A3" s="13" t="s">
        <v>41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4" ht="15.75" customHeight="1" thickBot="1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4" ht="15.75" customHeight="1" thickBot="1" x14ac:dyDescent="0.35">
      <c r="A5" s="44" t="s">
        <v>0</v>
      </c>
      <c r="B5" s="92">
        <v>1</v>
      </c>
      <c r="C5" s="93"/>
      <c r="D5" s="92">
        <v>0.8</v>
      </c>
      <c r="E5" s="93"/>
      <c r="F5" s="45">
        <v>0.6</v>
      </c>
      <c r="G5" s="46">
        <v>0.2</v>
      </c>
      <c r="H5" s="47">
        <v>0.4</v>
      </c>
      <c r="I5" s="46">
        <v>0.2</v>
      </c>
      <c r="J5" s="47">
        <v>0.2</v>
      </c>
      <c r="K5" s="48">
        <v>0.4</v>
      </c>
      <c r="L5" s="87">
        <v>0.5</v>
      </c>
      <c r="M5" s="87"/>
      <c r="N5" s="88">
        <v>0.4</v>
      </c>
      <c r="O5" s="89"/>
      <c r="P5" s="87">
        <v>0.3</v>
      </c>
      <c r="Q5" s="87"/>
      <c r="R5" s="88">
        <v>0.2</v>
      </c>
      <c r="S5" s="89"/>
      <c r="T5" s="87">
        <v>0.1</v>
      </c>
      <c r="U5" s="87"/>
      <c r="V5" s="67" t="s">
        <v>1</v>
      </c>
      <c r="W5" s="68"/>
    </row>
    <row r="6" spans="1:24" ht="16.5" hidden="1" x14ac:dyDescent="0.3">
      <c r="A6" s="49" t="s">
        <v>36</v>
      </c>
      <c r="B6" s="90" t="s">
        <v>2</v>
      </c>
      <c r="C6" s="90"/>
      <c r="D6" s="90"/>
      <c r="E6" s="90"/>
      <c r="F6" s="90"/>
      <c r="G6" s="90"/>
      <c r="H6" s="90"/>
      <c r="I6" s="90"/>
      <c r="J6" s="90"/>
      <c r="K6" s="91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4" ht="12.75" hidden="1" customHeight="1" thickBot="1" x14ac:dyDescent="0.3">
      <c r="A7" s="50"/>
      <c r="C7" s="2">
        <v>2</v>
      </c>
      <c r="D7" s="3"/>
      <c r="E7" s="2">
        <v>2.25</v>
      </c>
      <c r="F7" s="3"/>
      <c r="G7" s="2">
        <v>2.5</v>
      </c>
      <c r="H7" s="3"/>
      <c r="I7" s="2">
        <v>2.75</v>
      </c>
      <c r="J7" s="3"/>
      <c r="K7" s="51">
        <v>3</v>
      </c>
      <c r="L7" s="3"/>
      <c r="M7" s="4">
        <v>3.5</v>
      </c>
      <c r="N7" s="3"/>
      <c r="O7" s="4">
        <v>4</v>
      </c>
      <c r="P7" s="3"/>
      <c r="Q7" s="4">
        <v>4.5</v>
      </c>
      <c r="R7" s="3"/>
      <c r="S7" s="4">
        <v>5</v>
      </c>
      <c r="T7" s="3"/>
      <c r="U7" s="4">
        <v>5.5</v>
      </c>
      <c r="V7" s="3"/>
      <c r="W7" s="4" t="s">
        <v>3</v>
      </c>
    </row>
    <row r="8" spans="1:24" customFormat="1" ht="15.75" customHeight="1" x14ac:dyDescent="0.25">
      <c r="A8" s="52"/>
      <c r="B8" s="79" t="s">
        <v>4</v>
      </c>
      <c r="C8" s="80"/>
      <c r="D8" s="79" t="s">
        <v>4</v>
      </c>
      <c r="E8" s="80"/>
      <c r="F8" s="79" t="s">
        <v>4</v>
      </c>
      <c r="G8" s="80"/>
      <c r="H8" s="79" t="s">
        <v>4</v>
      </c>
      <c r="I8" s="80"/>
      <c r="J8" s="79" t="s">
        <v>4</v>
      </c>
      <c r="K8" s="81"/>
      <c r="L8" s="79" t="s">
        <v>4</v>
      </c>
      <c r="M8" s="80"/>
      <c r="N8" s="79" t="s">
        <v>4</v>
      </c>
      <c r="O8" s="80"/>
      <c r="P8" s="79" t="s">
        <v>4</v>
      </c>
      <c r="Q8" s="80"/>
      <c r="R8" s="79" t="s">
        <v>4</v>
      </c>
      <c r="S8" s="80"/>
      <c r="T8" s="79" t="s">
        <v>4</v>
      </c>
      <c r="U8" s="80"/>
      <c r="V8" s="79" t="s">
        <v>4</v>
      </c>
      <c r="W8" s="79"/>
      <c r="X8" s="7"/>
    </row>
    <row r="9" spans="1:24" customFormat="1" ht="15.75" x14ac:dyDescent="0.25">
      <c r="A9" s="73" t="s">
        <v>5</v>
      </c>
      <c r="B9" s="77">
        <v>0</v>
      </c>
      <c r="C9" s="78"/>
      <c r="D9" s="77">
        <v>0.2</v>
      </c>
      <c r="E9" s="78"/>
      <c r="F9" s="77" t="s">
        <v>6</v>
      </c>
      <c r="G9" s="78"/>
      <c r="H9" s="77" t="s">
        <v>7</v>
      </c>
      <c r="I9" s="78"/>
      <c r="J9" s="77" t="s">
        <v>8</v>
      </c>
      <c r="K9" s="94"/>
      <c r="L9" s="77">
        <v>0.5</v>
      </c>
      <c r="M9" s="78"/>
      <c r="N9" s="77">
        <v>0.6</v>
      </c>
      <c r="O9" s="78"/>
      <c r="P9" s="77">
        <v>0.7</v>
      </c>
      <c r="Q9" s="78"/>
      <c r="R9" s="77">
        <v>0.8</v>
      </c>
      <c r="S9" s="78"/>
      <c r="T9" s="77">
        <v>0.9</v>
      </c>
      <c r="U9" s="78"/>
      <c r="V9" s="77">
        <v>1</v>
      </c>
      <c r="W9" s="86"/>
      <c r="X9" s="7"/>
    </row>
    <row r="10" spans="1:24" customFormat="1" ht="15.75" customHeight="1" thickBot="1" x14ac:dyDescent="0.3">
      <c r="A10" s="74"/>
      <c r="B10" s="75" t="s">
        <v>31</v>
      </c>
      <c r="C10" s="76"/>
      <c r="D10" s="75" t="s">
        <v>31</v>
      </c>
      <c r="E10" s="76"/>
      <c r="F10" s="75" t="s">
        <v>31</v>
      </c>
      <c r="G10" s="76"/>
      <c r="H10" s="75" t="s">
        <v>31</v>
      </c>
      <c r="I10" s="76"/>
      <c r="J10" s="84" t="s">
        <v>31</v>
      </c>
      <c r="K10" s="85"/>
      <c r="L10" s="75" t="s">
        <v>31</v>
      </c>
      <c r="M10" s="76"/>
      <c r="N10" s="75" t="s">
        <v>31</v>
      </c>
      <c r="O10" s="76"/>
      <c r="P10" s="75" t="s">
        <v>31</v>
      </c>
      <c r="Q10" s="76"/>
      <c r="R10" s="75" t="s">
        <v>31</v>
      </c>
      <c r="S10" s="76"/>
      <c r="T10" s="75" t="s">
        <v>31</v>
      </c>
      <c r="U10" s="76"/>
      <c r="V10" s="75" t="s">
        <v>31</v>
      </c>
      <c r="W10" s="76"/>
      <c r="X10" s="7"/>
    </row>
    <row r="11" spans="1:24" customFormat="1" ht="15.75" customHeight="1" x14ac:dyDescent="0.25">
      <c r="A11" s="53"/>
      <c r="B11" s="69" t="s">
        <v>9</v>
      </c>
      <c r="C11" s="70"/>
      <c r="D11" s="71" t="s">
        <v>10</v>
      </c>
      <c r="E11" s="72"/>
      <c r="F11" s="71" t="s">
        <v>11</v>
      </c>
      <c r="G11" s="72"/>
      <c r="H11" s="71" t="s">
        <v>12</v>
      </c>
      <c r="I11" s="72"/>
      <c r="J11" s="71" t="s">
        <v>13</v>
      </c>
      <c r="K11" s="83"/>
      <c r="L11" s="71" t="s">
        <v>14</v>
      </c>
      <c r="M11" s="72"/>
      <c r="N11" s="71" t="s">
        <v>15</v>
      </c>
      <c r="O11" s="72"/>
      <c r="P11" s="71" t="s">
        <v>16</v>
      </c>
      <c r="Q11" s="72"/>
      <c r="R11" s="71" t="s">
        <v>17</v>
      </c>
      <c r="S11" s="72"/>
      <c r="T11" s="71" t="s">
        <v>18</v>
      </c>
      <c r="U11" s="72"/>
      <c r="V11" s="71" t="s">
        <v>19</v>
      </c>
      <c r="W11" s="71"/>
      <c r="X11" s="7"/>
    </row>
    <row r="12" spans="1:24" customFormat="1" x14ac:dyDescent="0.25">
      <c r="A12" s="64">
        <v>1</v>
      </c>
      <c r="B12" s="26"/>
      <c r="C12" s="27">
        <v>30120</v>
      </c>
      <c r="D12" s="28"/>
      <c r="E12" s="27">
        <f>C12+1</f>
        <v>30121</v>
      </c>
      <c r="F12" s="28"/>
      <c r="G12" s="27">
        <f>E13+1</f>
        <v>33886</v>
      </c>
      <c r="H12" s="28"/>
      <c r="I12" s="27">
        <f>G13+1</f>
        <v>37651</v>
      </c>
      <c r="J12" s="28"/>
      <c r="K12" s="54">
        <f>I13+1</f>
        <v>41416</v>
      </c>
      <c r="L12" s="28"/>
      <c r="M12" s="27">
        <f>K13+1</f>
        <v>45181</v>
      </c>
      <c r="N12" s="28"/>
      <c r="O12" s="27">
        <f>M13+1</f>
        <v>52711</v>
      </c>
      <c r="P12" s="28"/>
      <c r="Q12" s="27">
        <f>O13+1</f>
        <v>60241</v>
      </c>
      <c r="R12" s="28"/>
      <c r="S12" s="27">
        <f>Q13+1</f>
        <v>67771</v>
      </c>
      <c r="T12" s="28"/>
      <c r="U12" s="27">
        <f>S13+1</f>
        <v>75301</v>
      </c>
      <c r="V12" s="28"/>
      <c r="W12" s="29">
        <f>U13+1</f>
        <v>82831</v>
      </c>
      <c r="X12" s="7"/>
    </row>
    <row r="13" spans="1:24" customFormat="1" ht="12.75" x14ac:dyDescent="0.2">
      <c r="A13" s="65"/>
      <c r="B13" s="30"/>
      <c r="C13" s="31" t="s">
        <v>20</v>
      </c>
      <c r="D13" s="32" t="s">
        <v>21</v>
      </c>
      <c r="E13" s="19">
        <f>$C12/2*E$7</f>
        <v>33885</v>
      </c>
      <c r="F13" s="32" t="s">
        <v>21</v>
      </c>
      <c r="G13" s="19">
        <f>G12+(E13-E12)</f>
        <v>37650</v>
      </c>
      <c r="H13" s="32" t="s">
        <v>21</v>
      </c>
      <c r="I13" s="19">
        <f>I12+(G13-G12)</f>
        <v>41415</v>
      </c>
      <c r="J13" s="32" t="s">
        <v>21</v>
      </c>
      <c r="K13" s="56">
        <f>K12+(I13-I12)</f>
        <v>45180</v>
      </c>
      <c r="L13" s="32" t="s">
        <v>21</v>
      </c>
      <c r="M13" s="31">
        <f>$E$50*M7</f>
        <v>52710</v>
      </c>
      <c r="N13" s="32" t="s">
        <v>21</v>
      </c>
      <c r="O13" s="31">
        <f>$E$50*O7</f>
        <v>60240</v>
      </c>
      <c r="P13" s="32" t="s">
        <v>21</v>
      </c>
      <c r="Q13" s="31">
        <f>$E$50*Q7</f>
        <v>67770</v>
      </c>
      <c r="R13" s="32" t="s">
        <v>21</v>
      </c>
      <c r="S13" s="31">
        <f>$E$50*S7</f>
        <v>75300</v>
      </c>
      <c r="T13" s="32" t="s">
        <v>21</v>
      </c>
      <c r="U13" s="31">
        <f>$E$50*U7</f>
        <v>82830</v>
      </c>
      <c r="V13" s="32" t="s">
        <v>21</v>
      </c>
      <c r="W13" s="33" t="s">
        <v>22</v>
      </c>
    </row>
    <row r="14" spans="1:24" customFormat="1" ht="12.75" x14ac:dyDescent="0.2">
      <c r="A14" s="66">
        <v>2</v>
      </c>
      <c r="B14" s="26"/>
      <c r="C14" s="27">
        <v>40880</v>
      </c>
      <c r="D14" s="28"/>
      <c r="E14" s="27">
        <f>C14+1</f>
        <v>40881</v>
      </c>
      <c r="F14" s="28"/>
      <c r="G14" s="27">
        <f>E15+1</f>
        <v>45991</v>
      </c>
      <c r="H14" s="28"/>
      <c r="I14" s="27">
        <f>G15+1</f>
        <v>51101</v>
      </c>
      <c r="J14" s="28"/>
      <c r="K14" s="54">
        <f>I15+1</f>
        <v>56211</v>
      </c>
      <c r="L14" s="18"/>
      <c r="M14" s="19">
        <f>K15+1</f>
        <v>61321</v>
      </c>
      <c r="N14" s="18"/>
      <c r="O14" s="19">
        <f>M15+1</f>
        <v>66431</v>
      </c>
      <c r="P14" s="18"/>
      <c r="Q14" s="19">
        <f>O15+1</f>
        <v>71541</v>
      </c>
      <c r="R14" s="18"/>
      <c r="S14" s="19">
        <f>Q15+1</f>
        <v>76651</v>
      </c>
      <c r="T14" s="18"/>
      <c r="U14" s="19">
        <f>S15+1</f>
        <v>81761</v>
      </c>
      <c r="V14" s="18"/>
      <c r="W14" s="20">
        <f>U15+1</f>
        <v>86871</v>
      </c>
    </row>
    <row r="15" spans="1:24" customFormat="1" ht="12.75" x14ac:dyDescent="0.2">
      <c r="A15" s="66"/>
      <c r="B15" s="30"/>
      <c r="C15" s="31" t="s">
        <v>20</v>
      </c>
      <c r="D15" s="32" t="s">
        <v>21</v>
      </c>
      <c r="E15" s="31">
        <f>$C14/2*E$7</f>
        <v>45990</v>
      </c>
      <c r="F15" s="32" t="s">
        <v>21</v>
      </c>
      <c r="G15" s="31">
        <f>G14+(E15-E14)</f>
        <v>51100</v>
      </c>
      <c r="H15" s="32" t="s">
        <v>21</v>
      </c>
      <c r="I15" s="31">
        <f>I14+(G15-G14)</f>
        <v>56210</v>
      </c>
      <c r="J15" s="32" t="s">
        <v>21</v>
      </c>
      <c r="K15" s="55">
        <f>K14+(I15-I14)</f>
        <v>61320</v>
      </c>
      <c r="L15" s="18" t="s">
        <v>21</v>
      </c>
      <c r="M15" s="19">
        <f>M14+(K15-K14)</f>
        <v>66430</v>
      </c>
      <c r="N15" s="18" t="s">
        <v>21</v>
      </c>
      <c r="O15" s="19">
        <f>O14+(M15-M14)</f>
        <v>71540</v>
      </c>
      <c r="P15" s="18" t="s">
        <v>21</v>
      </c>
      <c r="Q15" s="19">
        <f>Q14+(O15-O14)</f>
        <v>76650</v>
      </c>
      <c r="R15" s="18" t="s">
        <v>21</v>
      </c>
      <c r="S15" s="19">
        <f>S14+(Q15-Q14)</f>
        <v>81760</v>
      </c>
      <c r="T15" s="18" t="s">
        <v>21</v>
      </c>
      <c r="U15" s="19">
        <f>U14+(S15-S14)</f>
        <v>86870</v>
      </c>
      <c r="V15" s="18" t="s">
        <v>21</v>
      </c>
      <c r="W15" s="20" t="s">
        <v>22</v>
      </c>
    </row>
    <row r="16" spans="1:24" customFormat="1" ht="12.75" x14ac:dyDescent="0.2">
      <c r="A16" s="64">
        <v>3</v>
      </c>
      <c r="B16" s="26"/>
      <c r="C16" s="27">
        <v>51640</v>
      </c>
      <c r="D16" s="28"/>
      <c r="E16" s="27">
        <f>C16+1</f>
        <v>51641</v>
      </c>
      <c r="F16" s="28"/>
      <c r="G16" s="27">
        <f>E17+1</f>
        <v>58096</v>
      </c>
      <c r="H16" s="28"/>
      <c r="I16" s="27">
        <f>G17+1</f>
        <v>64551</v>
      </c>
      <c r="J16" s="28"/>
      <c r="K16" s="54">
        <f>I17+1</f>
        <v>71006</v>
      </c>
      <c r="L16" s="28"/>
      <c r="M16" s="27">
        <f>K17+1</f>
        <v>77461</v>
      </c>
      <c r="N16" s="28"/>
      <c r="O16" s="27">
        <f>M17+1</f>
        <v>83916</v>
      </c>
      <c r="P16" s="28"/>
      <c r="Q16" s="27">
        <f>O17+1</f>
        <v>90371</v>
      </c>
      <c r="R16" s="28"/>
      <c r="S16" s="27">
        <f>Q17+1</f>
        <v>96826</v>
      </c>
      <c r="T16" s="28"/>
      <c r="U16" s="27">
        <f>S17+1</f>
        <v>103281</v>
      </c>
      <c r="V16" s="28"/>
      <c r="W16" s="29">
        <f>U17+1</f>
        <v>109736</v>
      </c>
    </row>
    <row r="17" spans="1:23" customFormat="1" ht="12.75" x14ac:dyDescent="0.2">
      <c r="A17" s="65"/>
      <c r="B17" s="30"/>
      <c r="C17" s="31" t="s">
        <v>20</v>
      </c>
      <c r="D17" s="32" t="s">
        <v>21</v>
      </c>
      <c r="E17" s="31">
        <f>C16/2*E$7</f>
        <v>58095</v>
      </c>
      <c r="F17" s="32" t="s">
        <v>21</v>
      </c>
      <c r="G17" s="31">
        <f>G16+(E17-E16)</f>
        <v>64550</v>
      </c>
      <c r="H17" s="32" t="s">
        <v>21</v>
      </c>
      <c r="I17" s="31">
        <f>I16+(G17-G16)</f>
        <v>71005</v>
      </c>
      <c r="J17" s="32" t="s">
        <v>21</v>
      </c>
      <c r="K17" s="55">
        <f>K16+(I17-I16)</f>
        <v>77460</v>
      </c>
      <c r="L17" s="32" t="s">
        <v>21</v>
      </c>
      <c r="M17" s="31">
        <f>M16+(K17-K16)</f>
        <v>83915</v>
      </c>
      <c r="N17" s="32" t="s">
        <v>21</v>
      </c>
      <c r="O17" s="31">
        <f>O16+(M17-M16)</f>
        <v>90370</v>
      </c>
      <c r="P17" s="32" t="s">
        <v>21</v>
      </c>
      <c r="Q17" s="31">
        <f>Q16+(O17-O16)</f>
        <v>96825</v>
      </c>
      <c r="R17" s="32" t="s">
        <v>21</v>
      </c>
      <c r="S17" s="31">
        <f>S16+(Q17-Q16)</f>
        <v>103280</v>
      </c>
      <c r="T17" s="32" t="s">
        <v>21</v>
      </c>
      <c r="U17" s="31">
        <f>U16+(S17-S16)</f>
        <v>109735</v>
      </c>
      <c r="V17" s="32" t="s">
        <v>21</v>
      </c>
      <c r="W17" s="33" t="s">
        <v>22</v>
      </c>
    </row>
    <row r="18" spans="1:23" customFormat="1" ht="12.75" x14ac:dyDescent="0.2">
      <c r="A18" s="66">
        <v>4</v>
      </c>
      <c r="B18" s="25"/>
      <c r="C18" s="19">
        <v>62400</v>
      </c>
      <c r="D18" s="18"/>
      <c r="E18" s="19">
        <f>C18+1</f>
        <v>62401</v>
      </c>
      <c r="F18" s="18"/>
      <c r="G18" s="19">
        <f>E19+1</f>
        <v>70201</v>
      </c>
      <c r="H18" s="18"/>
      <c r="I18" s="19">
        <f>G19+1</f>
        <v>78001</v>
      </c>
      <c r="J18" s="18"/>
      <c r="K18" s="56">
        <f>I19+1</f>
        <v>85801</v>
      </c>
      <c r="L18" s="18"/>
      <c r="M18" s="19">
        <f>K19+1</f>
        <v>93601</v>
      </c>
      <c r="N18" s="18"/>
      <c r="O18" s="19">
        <f>M19+1</f>
        <v>101401</v>
      </c>
      <c r="P18" s="18"/>
      <c r="Q18" s="19">
        <f>O19+1</f>
        <v>109201</v>
      </c>
      <c r="R18" s="18"/>
      <c r="S18" s="19">
        <f>Q19+1</f>
        <v>117001</v>
      </c>
      <c r="T18" s="18"/>
      <c r="U18" s="19">
        <f>S19+1</f>
        <v>124801</v>
      </c>
      <c r="V18" s="18"/>
      <c r="W18" s="20">
        <f>U19+1</f>
        <v>132601</v>
      </c>
    </row>
    <row r="19" spans="1:23" customFormat="1" ht="12.75" x14ac:dyDescent="0.2">
      <c r="A19" s="66"/>
      <c r="B19" s="25"/>
      <c r="C19" s="19" t="s">
        <v>20</v>
      </c>
      <c r="D19" s="18" t="s">
        <v>21</v>
      </c>
      <c r="E19" s="19">
        <f>C18/2*E$7</f>
        <v>70200</v>
      </c>
      <c r="F19" s="18" t="s">
        <v>21</v>
      </c>
      <c r="G19" s="19">
        <f>G18+(E19-E18)</f>
        <v>78000</v>
      </c>
      <c r="H19" s="18" t="s">
        <v>21</v>
      </c>
      <c r="I19" s="19">
        <f>I18+(G19-G18)</f>
        <v>85800</v>
      </c>
      <c r="J19" s="18" t="s">
        <v>21</v>
      </c>
      <c r="K19" s="56">
        <f>K18+(I19-I18)</f>
        <v>93600</v>
      </c>
      <c r="L19" s="18" t="s">
        <v>21</v>
      </c>
      <c r="M19" s="19">
        <f>M18+(K19-K18)</f>
        <v>101400</v>
      </c>
      <c r="N19" s="18" t="s">
        <v>21</v>
      </c>
      <c r="O19" s="19">
        <f>O18+(M19-M18)</f>
        <v>109200</v>
      </c>
      <c r="P19" s="18" t="s">
        <v>21</v>
      </c>
      <c r="Q19" s="19">
        <f>Q18+(O19-O18)</f>
        <v>117000</v>
      </c>
      <c r="R19" s="18" t="s">
        <v>21</v>
      </c>
      <c r="S19" s="19">
        <f>S18+(Q19-Q18)</f>
        <v>124800</v>
      </c>
      <c r="T19" s="18" t="s">
        <v>21</v>
      </c>
      <c r="U19" s="19">
        <f>U18+(S19-S18)</f>
        <v>132600</v>
      </c>
      <c r="V19" s="18" t="s">
        <v>21</v>
      </c>
      <c r="W19" s="20" t="s">
        <v>22</v>
      </c>
    </row>
    <row r="20" spans="1:23" customFormat="1" ht="12.75" x14ac:dyDescent="0.2">
      <c r="A20" s="64">
        <v>5</v>
      </c>
      <c r="B20" s="26"/>
      <c r="C20" s="27">
        <v>73160</v>
      </c>
      <c r="D20" s="28"/>
      <c r="E20" s="27">
        <f>C20+1</f>
        <v>73161</v>
      </c>
      <c r="F20" s="28"/>
      <c r="G20" s="27">
        <f>E21+1</f>
        <v>82306</v>
      </c>
      <c r="H20" s="28"/>
      <c r="I20" s="27">
        <f>G21+1</f>
        <v>91451</v>
      </c>
      <c r="J20" s="28"/>
      <c r="K20" s="54">
        <f>I21+1</f>
        <v>100596</v>
      </c>
      <c r="L20" s="28"/>
      <c r="M20" s="27">
        <f>K21+1</f>
        <v>109741</v>
      </c>
      <c r="N20" s="28"/>
      <c r="O20" s="27">
        <f>M21+1</f>
        <v>118886</v>
      </c>
      <c r="P20" s="28"/>
      <c r="Q20" s="27">
        <f>O21+1</f>
        <v>128031</v>
      </c>
      <c r="R20" s="28"/>
      <c r="S20" s="27">
        <f>Q21+1</f>
        <v>137176</v>
      </c>
      <c r="T20" s="28"/>
      <c r="U20" s="27">
        <f>S21+1</f>
        <v>146321</v>
      </c>
      <c r="V20" s="28"/>
      <c r="W20" s="29">
        <f>U21+1</f>
        <v>155466</v>
      </c>
    </row>
    <row r="21" spans="1:23" customFormat="1" ht="12.75" x14ac:dyDescent="0.2">
      <c r="A21" s="65"/>
      <c r="B21" s="30"/>
      <c r="C21" s="31" t="s">
        <v>20</v>
      </c>
      <c r="D21" s="32" t="s">
        <v>21</v>
      </c>
      <c r="E21" s="31">
        <f>C20/2*E$7</f>
        <v>82305</v>
      </c>
      <c r="F21" s="32" t="s">
        <v>21</v>
      </c>
      <c r="G21" s="31">
        <f>G20+(E21-E20)</f>
        <v>91450</v>
      </c>
      <c r="H21" s="32" t="s">
        <v>21</v>
      </c>
      <c r="I21" s="31">
        <f>I20+(G21-G20)</f>
        <v>100595</v>
      </c>
      <c r="J21" s="32" t="s">
        <v>21</v>
      </c>
      <c r="K21" s="55">
        <f>K20+(I21-I20)</f>
        <v>109740</v>
      </c>
      <c r="L21" s="32" t="s">
        <v>21</v>
      </c>
      <c r="M21" s="31">
        <f>M20+(K21-K20)</f>
        <v>118885</v>
      </c>
      <c r="N21" s="32" t="s">
        <v>21</v>
      </c>
      <c r="O21" s="31">
        <f>O20+(M21-M20)</f>
        <v>128030</v>
      </c>
      <c r="P21" s="32" t="s">
        <v>21</v>
      </c>
      <c r="Q21" s="31">
        <f>Q20+(O21-O20)</f>
        <v>137175</v>
      </c>
      <c r="R21" s="32" t="s">
        <v>21</v>
      </c>
      <c r="S21" s="31">
        <f>S20+(Q21-Q20)</f>
        <v>146320</v>
      </c>
      <c r="T21" s="32" t="s">
        <v>21</v>
      </c>
      <c r="U21" s="31">
        <f>U20+(S21-S20)</f>
        <v>155465</v>
      </c>
      <c r="V21" s="32" t="s">
        <v>21</v>
      </c>
      <c r="W21" s="33" t="s">
        <v>22</v>
      </c>
    </row>
    <row r="22" spans="1:23" customFormat="1" ht="12.75" x14ac:dyDescent="0.2">
      <c r="A22" s="66">
        <v>6</v>
      </c>
      <c r="B22" s="25"/>
      <c r="C22" s="19">
        <v>83920</v>
      </c>
      <c r="D22" s="18"/>
      <c r="E22" s="19">
        <f>C22+1</f>
        <v>83921</v>
      </c>
      <c r="F22" s="18"/>
      <c r="G22" s="19">
        <f>E23+1</f>
        <v>94411</v>
      </c>
      <c r="H22" s="18"/>
      <c r="I22" s="19">
        <f>G23+1</f>
        <v>104901</v>
      </c>
      <c r="J22" s="18"/>
      <c r="K22" s="56">
        <f>I23+1</f>
        <v>115391</v>
      </c>
      <c r="L22" s="18"/>
      <c r="M22" s="19">
        <f>K23+1</f>
        <v>125881</v>
      </c>
      <c r="N22" s="18"/>
      <c r="O22" s="19">
        <f>M23+1</f>
        <v>136371</v>
      </c>
      <c r="P22" s="18"/>
      <c r="Q22" s="19">
        <f>O23+1</f>
        <v>146861</v>
      </c>
      <c r="R22" s="18"/>
      <c r="S22" s="19">
        <f>Q23+1</f>
        <v>157351</v>
      </c>
      <c r="T22" s="18"/>
      <c r="U22" s="19">
        <f>S23+1</f>
        <v>167841</v>
      </c>
      <c r="V22" s="18"/>
      <c r="W22" s="20">
        <f>U23+1</f>
        <v>178331</v>
      </c>
    </row>
    <row r="23" spans="1:23" customFormat="1" ht="12.75" x14ac:dyDescent="0.2">
      <c r="A23" s="66"/>
      <c r="B23" s="25"/>
      <c r="C23" s="19" t="s">
        <v>20</v>
      </c>
      <c r="D23" s="18" t="s">
        <v>21</v>
      </c>
      <c r="E23" s="19">
        <f>C22/2*E$7</f>
        <v>94410</v>
      </c>
      <c r="F23" s="18" t="s">
        <v>21</v>
      </c>
      <c r="G23" s="19">
        <f>G22+(E23-E22)</f>
        <v>104900</v>
      </c>
      <c r="H23" s="18" t="s">
        <v>21</v>
      </c>
      <c r="I23" s="19">
        <f>I22+(G23-G22)</f>
        <v>115390</v>
      </c>
      <c r="J23" s="18" t="s">
        <v>21</v>
      </c>
      <c r="K23" s="56">
        <f>K22+(I23-I22)</f>
        <v>125880</v>
      </c>
      <c r="L23" s="18" t="s">
        <v>21</v>
      </c>
      <c r="M23" s="19">
        <f>M22+(K23-K22)</f>
        <v>136370</v>
      </c>
      <c r="N23" s="18" t="s">
        <v>21</v>
      </c>
      <c r="O23" s="19">
        <f>O22+(M23-M22)</f>
        <v>146860</v>
      </c>
      <c r="P23" s="18" t="s">
        <v>21</v>
      </c>
      <c r="Q23" s="19">
        <f>Q22+(O23-O22)</f>
        <v>157350</v>
      </c>
      <c r="R23" s="18" t="s">
        <v>21</v>
      </c>
      <c r="S23" s="19">
        <f>S22+(Q23-Q22)</f>
        <v>167840</v>
      </c>
      <c r="T23" s="18" t="s">
        <v>21</v>
      </c>
      <c r="U23" s="19">
        <f>U22+(S23-S22)</f>
        <v>178330</v>
      </c>
      <c r="V23" s="18" t="s">
        <v>21</v>
      </c>
      <c r="W23" s="20" t="s">
        <v>22</v>
      </c>
    </row>
    <row r="24" spans="1:23" customFormat="1" ht="12.75" x14ac:dyDescent="0.2">
      <c r="A24" s="64">
        <v>7</v>
      </c>
      <c r="B24" s="26"/>
      <c r="C24" s="27">
        <v>94680</v>
      </c>
      <c r="D24" s="28"/>
      <c r="E24" s="27">
        <f>C24+1</f>
        <v>94681</v>
      </c>
      <c r="F24" s="28"/>
      <c r="G24" s="27">
        <f>E25+1</f>
        <v>106516</v>
      </c>
      <c r="H24" s="28"/>
      <c r="I24" s="27">
        <f>G25+1</f>
        <v>118351</v>
      </c>
      <c r="J24" s="28"/>
      <c r="K24" s="54">
        <f>I25+1</f>
        <v>130186</v>
      </c>
      <c r="L24" s="28"/>
      <c r="M24" s="27">
        <f>K25+1</f>
        <v>142021</v>
      </c>
      <c r="N24" s="28"/>
      <c r="O24" s="27">
        <f>M25+1</f>
        <v>153856</v>
      </c>
      <c r="P24" s="28"/>
      <c r="Q24" s="27">
        <f>O25+1</f>
        <v>165691</v>
      </c>
      <c r="R24" s="28"/>
      <c r="S24" s="27">
        <f>Q25+1</f>
        <v>177526</v>
      </c>
      <c r="T24" s="28"/>
      <c r="U24" s="27">
        <f>S25+1</f>
        <v>189361</v>
      </c>
      <c r="V24" s="28"/>
      <c r="W24" s="29">
        <f>U25+1</f>
        <v>201196</v>
      </c>
    </row>
    <row r="25" spans="1:23" customFormat="1" ht="12.75" x14ac:dyDescent="0.2">
      <c r="A25" s="65"/>
      <c r="B25" s="30"/>
      <c r="C25" s="31" t="s">
        <v>20</v>
      </c>
      <c r="D25" s="32" t="s">
        <v>21</v>
      </c>
      <c r="E25" s="31">
        <f>C24/2*E$7</f>
        <v>106515</v>
      </c>
      <c r="F25" s="32" t="s">
        <v>21</v>
      </c>
      <c r="G25" s="31">
        <f>G24+(E25-E24)</f>
        <v>118350</v>
      </c>
      <c r="H25" s="32" t="s">
        <v>21</v>
      </c>
      <c r="I25" s="31">
        <f>I24+(G25-G24)</f>
        <v>130185</v>
      </c>
      <c r="J25" s="32" t="s">
        <v>21</v>
      </c>
      <c r="K25" s="55">
        <f>K24+(I25-I24)</f>
        <v>142020</v>
      </c>
      <c r="L25" s="32" t="s">
        <v>21</v>
      </c>
      <c r="M25" s="31">
        <f>M24+(K25-K24)</f>
        <v>153855</v>
      </c>
      <c r="N25" s="32" t="s">
        <v>21</v>
      </c>
      <c r="O25" s="31">
        <f>O24+(M25-M24)</f>
        <v>165690</v>
      </c>
      <c r="P25" s="32" t="s">
        <v>21</v>
      </c>
      <c r="Q25" s="31">
        <f>Q24+(O25-O24)</f>
        <v>177525</v>
      </c>
      <c r="R25" s="32" t="s">
        <v>21</v>
      </c>
      <c r="S25" s="31">
        <f>S24+(Q25-Q24)</f>
        <v>189360</v>
      </c>
      <c r="T25" s="32" t="s">
        <v>21</v>
      </c>
      <c r="U25" s="31">
        <f>U24+(S25-S24)</f>
        <v>201195</v>
      </c>
      <c r="V25" s="32" t="s">
        <v>21</v>
      </c>
      <c r="W25" s="33" t="s">
        <v>22</v>
      </c>
    </row>
    <row r="26" spans="1:23" customFormat="1" ht="12.75" x14ac:dyDescent="0.2">
      <c r="A26" s="66">
        <v>8</v>
      </c>
      <c r="B26" s="25"/>
      <c r="C26" s="19">
        <v>105440</v>
      </c>
      <c r="D26" s="18"/>
      <c r="E26" s="19">
        <f>C26+1</f>
        <v>105441</v>
      </c>
      <c r="F26" s="18"/>
      <c r="G26" s="19">
        <f>E27+1</f>
        <v>118621</v>
      </c>
      <c r="H26" s="18"/>
      <c r="I26" s="19">
        <f>G27+1</f>
        <v>131801</v>
      </c>
      <c r="J26" s="18"/>
      <c r="K26" s="56">
        <f>I27+1</f>
        <v>144981</v>
      </c>
      <c r="L26" s="18"/>
      <c r="M26" s="19">
        <f>K27+1</f>
        <v>158161</v>
      </c>
      <c r="N26" s="18"/>
      <c r="O26" s="19">
        <f>M27+1</f>
        <v>171341</v>
      </c>
      <c r="P26" s="18"/>
      <c r="Q26" s="19">
        <f>O27+1</f>
        <v>184521</v>
      </c>
      <c r="R26" s="18"/>
      <c r="S26" s="19">
        <f>Q27+1</f>
        <v>197701</v>
      </c>
      <c r="T26" s="18"/>
      <c r="U26" s="19">
        <f>S27+1</f>
        <v>210881</v>
      </c>
      <c r="V26" s="18"/>
      <c r="W26" s="20">
        <f>U27+1</f>
        <v>224061</v>
      </c>
    </row>
    <row r="27" spans="1:23" customFormat="1" thickBot="1" x14ac:dyDescent="0.25">
      <c r="A27" s="82"/>
      <c r="B27" s="57"/>
      <c r="C27" s="58" t="s">
        <v>20</v>
      </c>
      <c r="D27" s="59" t="s">
        <v>21</v>
      </c>
      <c r="E27" s="58">
        <f>C26/2*E$7</f>
        <v>118620</v>
      </c>
      <c r="F27" s="59" t="s">
        <v>21</v>
      </c>
      <c r="G27" s="58">
        <f>G26+(E27-E26)</f>
        <v>131800</v>
      </c>
      <c r="H27" s="59" t="s">
        <v>21</v>
      </c>
      <c r="I27" s="58">
        <f>I26+(G27-G26)</f>
        <v>144980</v>
      </c>
      <c r="J27" s="59" t="s">
        <v>21</v>
      </c>
      <c r="K27" s="60">
        <f>K26+(I27-I26)</f>
        <v>158160</v>
      </c>
      <c r="L27" s="21" t="s">
        <v>21</v>
      </c>
      <c r="M27" s="22">
        <f>M26+(K27-K26)</f>
        <v>171340</v>
      </c>
      <c r="N27" s="21" t="s">
        <v>21</v>
      </c>
      <c r="O27" s="22">
        <f>O26+(M27-M26)</f>
        <v>184520</v>
      </c>
      <c r="P27" s="21" t="s">
        <v>21</v>
      </c>
      <c r="Q27" s="22">
        <f>Q26+(O27-O26)</f>
        <v>197700</v>
      </c>
      <c r="R27" s="21" t="s">
        <v>21</v>
      </c>
      <c r="S27" s="22">
        <f>S26+(Q27-Q26)</f>
        <v>210880</v>
      </c>
      <c r="T27" s="21" t="s">
        <v>21</v>
      </c>
      <c r="U27" s="22">
        <f>U26+(S27-S26)</f>
        <v>224060</v>
      </c>
      <c r="V27" s="21" t="s">
        <v>21</v>
      </c>
      <c r="W27" s="23" t="s">
        <v>22</v>
      </c>
    </row>
    <row r="28" spans="1:23" ht="21.75" customHeight="1" x14ac:dyDescent="0.25">
      <c r="A28" s="5" t="s">
        <v>23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4.25" thickBot="1" x14ac:dyDescent="0.3">
      <c r="C29" s="6">
        <v>10760</v>
      </c>
      <c r="D29" s="12"/>
      <c r="E29" s="6">
        <v>12105</v>
      </c>
      <c r="F29" s="12"/>
      <c r="G29" s="6">
        <f>+E29+(E29-C29)</f>
        <v>13450</v>
      </c>
      <c r="H29" s="12"/>
      <c r="I29" s="6">
        <f>+G29+(G29-E29)</f>
        <v>14795</v>
      </c>
      <c r="J29" s="12"/>
      <c r="K29" s="6">
        <f>+I29+(I29-G29)</f>
        <v>16140</v>
      </c>
      <c r="M29" s="6">
        <f>+K29+(K29-I29)</f>
        <v>17485</v>
      </c>
      <c r="O29" s="6">
        <f>+M29+(M29-K29)</f>
        <v>18830</v>
      </c>
      <c r="Q29" s="6">
        <f>+O29+(O29-M29)</f>
        <v>20175</v>
      </c>
      <c r="S29" s="6">
        <f>+Q29+(Q29-O29)</f>
        <v>21520</v>
      </c>
      <c r="U29" s="6">
        <f>+S29+(S29-Q29)</f>
        <v>22865</v>
      </c>
      <c r="W29" s="6">
        <f>+U29+(U29-S29)</f>
        <v>24210</v>
      </c>
    </row>
    <row r="30" spans="1:23" ht="32.25" customHeight="1" thickBot="1" x14ac:dyDescent="0.3">
      <c r="A30" s="63" t="s">
        <v>39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</row>
    <row r="31" spans="1:23" ht="19.5" customHeight="1" x14ac:dyDescent="0.25">
      <c r="A31" s="13" t="s">
        <v>30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9" customHeight="1" x14ac:dyDescent="0.25"/>
    <row r="33" spans="1:23" ht="16.5" x14ac:dyDescent="0.3">
      <c r="A33" s="11" t="s">
        <v>24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5">
      <c r="A34" s="14" t="s">
        <v>26</v>
      </c>
      <c r="F34" s="7"/>
    </row>
    <row r="35" spans="1:23" x14ac:dyDescent="0.25">
      <c r="A35" s="43" t="s">
        <v>29</v>
      </c>
      <c r="F35" s="15"/>
    </row>
    <row r="36" spans="1:23" x14ac:dyDescent="0.25">
      <c r="A36" s="43" t="s">
        <v>40</v>
      </c>
      <c r="F36" s="15"/>
    </row>
    <row r="37" spans="1:23" x14ac:dyDescent="0.25">
      <c r="A37" s="37" t="s">
        <v>28</v>
      </c>
      <c r="F37" s="15"/>
    </row>
    <row r="38" spans="1:23" x14ac:dyDescent="0.25">
      <c r="A38" s="37" t="s">
        <v>37</v>
      </c>
      <c r="F38" s="15"/>
    </row>
    <row r="39" spans="1:23" x14ac:dyDescent="0.25">
      <c r="F39" s="15"/>
    </row>
    <row r="40" spans="1:23" x14ac:dyDescent="0.25">
      <c r="A40" s="14"/>
      <c r="F40" s="15"/>
    </row>
    <row r="41" spans="1:23" ht="12.75" customHeight="1" x14ac:dyDescent="0.25">
      <c r="A41" s="16" t="s">
        <v>32</v>
      </c>
      <c r="B41" s="16"/>
      <c r="C41" s="16"/>
      <c r="D41" s="16"/>
      <c r="E41" s="16"/>
      <c r="F41" s="16"/>
      <c r="H41" s="7"/>
      <c r="J41" s="7"/>
      <c r="L41" s="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ht="12.75" customHeight="1" x14ac:dyDescent="0.25">
      <c r="A42" s="37" t="s">
        <v>25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12.75" customHeight="1" x14ac:dyDescent="0.25">
      <c r="A43" s="37" t="s">
        <v>27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ht="13.5" customHeight="1" x14ac:dyDescent="0.25">
      <c r="A44" s="16"/>
      <c r="B44" s="16"/>
      <c r="C44" s="16"/>
      <c r="D44" s="16"/>
      <c r="E44" s="16"/>
      <c r="F44" s="16"/>
      <c r="H44" s="7"/>
      <c r="J44" s="7"/>
      <c r="L44" s="7"/>
      <c r="O44" s="17"/>
      <c r="P44" s="17"/>
      <c r="Q44" s="17"/>
      <c r="R44" s="17"/>
      <c r="S44" s="17"/>
      <c r="T44" s="17"/>
      <c r="U44" s="17"/>
      <c r="V44" s="17"/>
      <c r="W44" s="17"/>
    </row>
    <row r="45" spans="1:23" ht="6.75" customHeight="1" x14ac:dyDescent="0.25">
      <c r="I45" s="6"/>
    </row>
    <row r="46" spans="1:23" x14ac:dyDescent="0.25">
      <c r="A46" s="7" t="s">
        <v>33</v>
      </c>
      <c r="I46" s="6"/>
    </row>
    <row r="47" spans="1:23" x14ac:dyDescent="0.25">
      <c r="A47" s="7" t="s">
        <v>34</v>
      </c>
      <c r="I47" s="6"/>
    </row>
    <row r="48" spans="1:23" x14ac:dyDescent="0.25">
      <c r="A48" s="7" t="s">
        <v>35</v>
      </c>
      <c r="I48" s="6"/>
    </row>
    <row r="49" spans="1:9" x14ac:dyDescent="0.25">
      <c r="I49" s="6"/>
    </row>
    <row r="50" spans="1:9" x14ac:dyDescent="0.25">
      <c r="A50" s="38" t="s">
        <v>42</v>
      </c>
      <c r="B50" s="39"/>
      <c r="C50" s="62"/>
      <c r="D50" s="39">
        <v>1</v>
      </c>
      <c r="E50" s="40">
        <v>15060</v>
      </c>
      <c r="F50" s="41" t="s">
        <v>43</v>
      </c>
      <c r="G50" s="39"/>
      <c r="H50" s="42"/>
      <c r="I50" s="39"/>
    </row>
    <row r="51" spans="1:9" x14ac:dyDescent="0.25">
      <c r="C51" s="62"/>
      <c r="D51" s="39">
        <v>2</v>
      </c>
      <c r="E51" s="40">
        <v>20440</v>
      </c>
      <c r="F51" s="61"/>
    </row>
    <row r="52" spans="1:9" x14ac:dyDescent="0.25">
      <c r="C52" s="62"/>
      <c r="D52" s="39">
        <v>3</v>
      </c>
      <c r="E52" s="40">
        <v>25820</v>
      </c>
      <c r="F52" s="61"/>
      <c r="G52" s="35"/>
    </row>
    <row r="53" spans="1:9" x14ac:dyDescent="0.25">
      <c r="C53" s="62"/>
      <c r="D53" s="39">
        <v>4</v>
      </c>
      <c r="E53" s="40">
        <v>31200</v>
      </c>
      <c r="F53" s="61"/>
      <c r="G53" s="35"/>
    </row>
    <row r="54" spans="1:9" x14ac:dyDescent="0.25">
      <c r="C54" s="62"/>
      <c r="D54" s="39">
        <v>5</v>
      </c>
      <c r="E54" s="40">
        <v>36580</v>
      </c>
      <c r="F54" s="61"/>
      <c r="G54" s="35"/>
    </row>
    <row r="55" spans="1:9" x14ac:dyDescent="0.25">
      <c r="C55" s="62"/>
      <c r="D55" s="39">
        <v>6</v>
      </c>
      <c r="E55" s="40">
        <v>41960</v>
      </c>
      <c r="F55" s="61"/>
      <c r="G55" s="35"/>
    </row>
    <row r="56" spans="1:9" x14ac:dyDescent="0.25">
      <c r="C56" s="62"/>
      <c r="D56" s="39">
        <v>7</v>
      </c>
      <c r="E56" s="40">
        <v>47340</v>
      </c>
      <c r="F56" s="61"/>
      <c r="G56" s="35"/>
    </row>
    <row r="57" spans="1:9" x14ac:dyDescent="0.25">
      <c r="C57" s="62"/>
      <c r="D57" s="39">
        <v>8</v>
      </c>
      <c r="E57" s="40">
        <v>52720</v>
      </c>
      <c r="F57" s="61"/>
      <c r="G57" s="35"/>
    </row>
    <row r="58" spans="1:9" x14ac:dyDescent="0.25">
      <c r="D58" s="7"/>
      <c r="E58" s="34"/>
      <c r="G58" s="35"/>
    </row>
  </sheetData>
  <mergeCells count="63">
    <mergeCell ref="B6:K6"/>
    <mergeCell ref="B5:C5"/>
    <mergeCell ref="D5:E5"/>
    <mergeCell ref="L5:M5"/>
    <mergeCell ref="H9:I9"/>
    <mergeCell ref="J9:K9"/>
    <mergeCell ref="L9:M9"/>
    <mergeCell ref="B8:C8"/>
    <mergeCell ref="D8:E8"/>
    <mergeCell ref="F8:G8"/>
    <mergeCell ref="B9:C9"/>
    <mergeCell ref="D9:E9"/>
    <mergeCell ref="L8:M8"/>
    <mergeCell ref="T5:U5"/>
    <mergeCell ref="P5:Q5"/>
    <mergeCell ref="P8:Q8"/>
    <mergeCell ref="N9:O9"/>
    <mergeCell ref="P9:Q9"/>
    <mergeCell ref="N5:O5"/>
    <mergeCell ref="R5:S5"/>
    <mergeCell ref="P11:Q11"/>
    <mergeCell ref="R11:S11"/>
    <mergeCell ref="N8:O8"/>
    <mergeCell ref="R8:S8"/>
    <mergeCell ref="R9:S9"/>
    <mergeCell ref="R10:S10"/>
    <mergeCell ref="P10:Q10"/>
    <mergeCell ref="V11:W11"/>
    <mergeCell ref="T8:U8"/>
    <mergeCell ref="V8:W8"/>
    <mergeCell ref="T9:U9"/>
    <mergeCell ref="V9:W9"/>
    <mergeCell ref="T10:U10"/>
    <mergeCell ref="V10:W10"/>
    <mergeCell ref="T11:U11"/>
    <mergeCell ref="D10:E10"/>
    <mergeCell ref="F10:G10"/>
    <mergeCell ref="N10:O10"/>
    <mergeCell ref="A24:A25"/>
    <mergeCell ref="A26:A27"/>
    <mergeCell ref="H11:I11"/>
    <mergeCell ref="H10:I10"/>
    <mergeCell ref="J11:K11"/>
    <mergeCell ref="L11:M11"/>
    <mergeCell ref="J10:K10"/>
    <mergeCell ref="L10:M10"/>
    <mergeCell ref="N11:O11"/>
    <mergeCell ref="A30:W30"/>
    <mergeCell ref="A20:A21"/>
    <mergeCell ref="A22:A23"/>
    <mergeCell ref="V5:W5"/>
    <mergeCell ref="A12:A13"/>
    <mergeCell ref="A14:A15"/>
    <mergeCell ref="A16:A17"/>
    <mergeCell ref="A18:A19"/>
    <mergeCell ref="B11:C11"/>
    <mergeCell ref="D11:E11"/>
    <mergeCell ref="F11:G11"/>
    <mergeCell ref="A9:A10"/>
    <mergeCell ref="B10:C10"/>
    <mergeCell ref="F9:G9"/>
    <mergeCell ref="H8:I8"/>
    <mergeCell ref="J8:K8"/>
  </mergeCells>
  <phoneticPr fontId="5" type="noConversion"/>
  <pageMargins left="0.75" right="0.75" top="1" bottom="1" header="0.5" footer="0.5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2024-0315 eff</vt:lpstr>
    </vt:vector>
  </TitlesOfParts>
  <Company>South Jersey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Employee</dc:creator>
  <cp:lastModifiedBy>Ortiz, Jeanette</cp:lastModifiedBy>
  <cp:lastPrinted>2009-03-16T19:50:27Z</cp:lastPrinted>
  <dcterms:created xsi:type="dcterms:W3CDTF">2006-03-23T18:11:30Z</dcterms:created>
  <dcterms:modified xsi:type="dcterms:W3CDTF">2024-03-13T16:00:15Z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